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<sst xmlns="http://schemas.openxmlformats.org/spreadsheetml/2006/main" count="90" uniqueCount="31">
  <si>
    <t>取引明細表</t>
  </si>
  <si>
    <t>銘柄CO</t>
  </si>
  <si>
    <t>銘柄</t>
  </si>
  <si>
    <t>単価</t>
  </si>
  <si>
    <t>株数</t>
  </si>
  <si>
    <t>約定代金</t>
  </si>
  <si>
    <t>手数料</t>
  </si>
  <si>
    <t>消費税</t>
  </si>
  <si>
    <t>出力形式１</t>
  </si>
  <si>
    <t>出力形式２</t>
  </si>
  <si>
    <t>合計</t>
  </si>
  <si>
    <t>日付</t>
  </si>
  <si>
    <t>区分</t>
  </si>
  <si>
    <t>支払金額</t>
  </si>
  <si>
    <t>A</t>
  </si>
  <si>
    <t>鈴木工業</t>
  </si>
  <si>
    <t>公正商事</t>
  </si>
  <si>
    <t>B</t>
  </si>
  <si>
    <t>トーア電機</t>
  </si>
  <si>
    <t>オガワ化学</t>
  </si>
  <si>
    <t>&gt;=6000000</t>
  </si>
  <si>
    <t>取引明細表(4月10日・支払金額600万円以上）</t>
  </si>
  <si>
    <t>鈴木工業</t>
  </si>
  <si>
    <t>オガワ化学</t>
  </si>
  <si>
    <t>公正商事</t>
  </si>
  <si>
    <t>トーア電機</t>
  </si>
  <si>
    <t>&lt;=4000000</t>
  </si>
  <si>
    <t>支払金額が4,000,000円以下の中での手数料の平均</t>
  </si>
  <si>
    <t>約定代金が4,500,000円以上の中での支払金額の合計</t>
  </si>
  <si>
    <t>&gt;=4500000</t>
  </si>
  <si>
    <t>4月14日の約定代金の合計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</si>
</sst>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38" fontId="0" fillId="0" borderId="1" xfId="16" applyBorder="1" applyAlignment="1">
      <alignment vertic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0" borderId="5" xfId="0" applyNumberFormat="1" applyBorder="1" applyAlignment="1">
      <alignment/>
    </xf>
    <xf numFmtId="38" fontId="0" fillId="0" borderId="6" xfId="16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38" fontId="0" fillId="0" borderId="8" xfId="0" applyNumberFormat="1" applyBorder="1" applyAlignment="1">
      <alignment/>
    </xf>
    <xf numFmtId="56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56" fontId="0" fillId="0" borderId="7" xfId="0" applyNumberFormat="1" applyBorder="1" applyAlignment="1">
      <alignment/>
    </xf>
    <xf numFmtId="0" fontId="0" fillId="0" borderId="8" xfId="0" applyFill="1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4" xfId="16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50390625" style="0" bestFit="1" customWidth="1"/>
    <col min="2" max="2" width="6.00390625" style="0" customWidth="1"/>
    <col min="3" max="3" width="10.25390625" style="0" bestFit="1" customWidth="1"/>
    <col min="4" max="4" width="10.00390625" style="0" customWidth="1"/>
    <col min="5" max="5" width="8.625" style="0" customWidth="1"/>
    <col min="6" max="7" width="11.375" style="0" bestFit="1" customWidth="1"/>
    <col min="8" max="8" width="8.00390625" style="0" customWidth="1"/>
    <col min="9" max="9" width="9.125" style="0" bestFit="1" customWidth="1"/>
    <col min="10" max="10" width="11.375" style="0" bestFit="1" customWidth="1"/>
    <col min="12" max="12" width="9.50390625" style="0" bestFit="1" customWidth="1"/>
  </cols>
  <sheetData>
    <row r="1" spans="1:10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ht="14.25" thickBot="1"/>
    <row r="3" spans="1:10" s="1" customFormat="1" ht="13.5">
      <c r="A3" s="6" t="s">
        <v>11</v>
      </c>
      <c r="B3" s="7" t="s">
        <v>12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13</v>
      </c>
    </row>
    <row r="4" spans="1:10" ht="13.5">
      <c r="A4" s="9">
        <v>37721</v>
      </c>
      <c r="B4" s="2" t="s">
        <v>14</v>
      </c>
      <c r="C4" s="2">
        <v>2214</v>
      </c>
      <c r="D4" s="2" t="s">
        <v>15</v>
      </c>
      <c r="E4" s="3">
        <v>352</v>
      </c>
      <c r="F4" s="3">
        <v>11000</v>
      </c>
      <c r="G4" s="3">
        <v>3872000</v>
      </c>
      <c r="H4" s="3">
        <v>600</v>
      </c>
      <c r="I4" s="3">
        <v>30</v>
      </c>
      <c r="J4" s="10">
        <v>3872630</v>
      </c>
    </row>
    <row r="5" spans="1:10" ht="13.5">
      <c r="A5" s="9">
        <v>37721</v>
      </c>
      <c r="B5" s="2" t="s">
        <v>14</v>
      </c>
      <c r="C5" s="2">
        <v>4025</v>
      </c>
      <c r="D5" s="2" t="s">
        <v>16</v>
      </c>
      <c r="E5" s="3">
        <v>3260</v>
      </c>
      <c r="F5" s="3">
        <v>7000</v>
      </c>
      <c r="G5" s="3">
        <v>22820000</v>
      </c>
      <c r="H5" s="3">
        <v>600</v>
      </c>
      <c r="I5" s="3">
        <v>30</v>
      </c>
      <c r="J5" s="10">
        <v>22820630</v>
      </c>
    </row>
    <row r="6" spans="1:10" ht="13.5">
      <c r="A6" s="9">
        <v>37721</v>
      </c>
      <c r="B6" s="2" t="s">
        <v>17</v>
      </c>
      <c r="C6" s="2">
        <v>6107</v>
      </c>
      <c r="D6" s="2" t="s">
        <v>18</v>
      </c>
      <c r="E6" s="3">
        <v>1340</v>
      </c>
      <c r="F6" s="3">
        <v>3000</v>
      </c>
      <c r="G6" s="3">
        <v>4020000</v>
      </c>
      <c r="H6" s="3">
        <v>650</v>
      </c>
      <c r="I6" s="3">
        <v>32</v>
      </c>
      <c r="J6" s="10">
        <v>4020682</v>
      </c>
    </row>
    <row r="7" spans="1:10" ht="13.5">
      <c r="A7" s="9">
        <v>37721</v>
      </c>
      <c r="B7" s="2" t="s">
        <v>14</v>
      </c>
      <c r="C7" s="2">
        <v>2214</v>
      </c>
      <c r="D7" s="2" t="s">
        <v>15</v>
      </c>
      <c r="E7" s="3">
        <v>364</v>
      </c>
      <c r="F7" s="3">
        <v>4000</v>
      </c>
      <c r="G7" s="3">
        <v>1456000</v>
      </c>
      <c r="H7" s="3">
        <v>600</v>
      </c>
      <c r="I7" s="3">
        <v>30</v>
      </c>
      <c r="J7" s="10">
        <v>1456630</v>
      </c>
    </row>
    <row r="8" spans="1:10" ht="13.5">
      <c r="A8" s="9">
        <v>37721</v>
      </c>
      <c r="B8" s="2" t="s">
        <v>17</v>
      </c>
      <c r="C8" s="2">
        <v>6107</v>
      </c>
      <c r="D8" s="2" t="s">
        <v>18</v>
      </c>
      <c r="E8" s="3">
        <v>1360</v>
      </c>
      <c r="F8" s="3">
        <v>5000</v>
      </c>
      <c r="G8" s="3">
        <v>6800000</v>
      </c>
      <c r="H8" s="3">
        <v>850</v>
      </c>
      <c r="I8" s="3">
        <v>42</v>
      </c>
      <c r="J8" s="10">
        <v>6800892</v>
      </c>
    </row>
    <row r="9" spans="1:10" ht="13.5">
      <c r="A9" s="9">
        <v>37721</v>
      </c>
      <c r="B9" s="2" t="s">
        <v>17</v>
      </c>
      <c r="C9" s="2">
        <v>4025</v>
      </c>
      <c r="D9" s="2" t="s">
        <v>16</v>
      </c>
      <c r="E9" s="3">
        <v>3276</v>
      </c>
      <c r="F9" s="3">
        <v>7000</v>
      </c>
      <c r="G9" s="3">
        <v>22932000</v>
      </c>
      <c r="H9" s="3">
        <v>1550</v>
      </c>
      <c r="I9" s="3">
        <v>77</v>
      </c>
      <c r="J9" s="10">
        <v>22933627</v>
      </c>
    </row>
    <row r="10" spans="1:10" ht="13.5">
      <c r="A10" s="9">
        <v>37721</v>
      </c>
      <c r="B10" s="2" t="s">
        <v>14</v>
      </c>
      <c r="C10" s="2">
        <v>6107</v>
      </c>
      <c r="D10" s="2" t="s">
        <v>18</v>
      </c>
      <c r="E10" s="3">
        <v>1410</v>
      </c>
      <c r="F10" s="3">
        <v>5000</v>
      </c>
      <c r="G10" s="3">
        <v>7050000</v>
      </c>
      <c r="H10" s="3">
        <v>600</v>
      </c>
      <c r="I10" s="3">
        <v>30</v>
      </c>
      <c r="J10" s="10">
        <v>7050630</v>
      </c>
    </row>
    <row r="11" spans="1:10" ht="13.5">
      <c r="A11" s="9">
        <v>37725</v>
      </c>
      <c r="B11" s="2" t="s">
        <v>17</v>
      </c>
      <c r="C11" s="2">
        <v>4025</v>
      </c>
      <c r="D11" s="2" t="s">
        <v>16</v>
      </c>
      <c r="E11" s="3">
        <v>3290</v>
      </c>
      <c r="F11" s="3">
        <v>4000</v>
      </c>
      <c r="G11" s="3">
        <v>13160000</v>
      </c>
      <c r="H11" s="3">
        <v>1150</v>
      </c>
      <c r="I11" s="3">
        <v>57</v>
      </c>
      <c r="J11" s="10">
        <v>13161207</v>
      </c>
    </row>
    <row r="12" spans="1:10" ht="13.5">
      <c r="A12" s="9">
        <v>37725</v>
      </c>
      <c r="B12" s="2" t="s">
        <v>14</v>
      </c>
      <c r="C12" s="2">
        <v>2563</v>
      </c>
      <c r="D12" s="2" t="s">
        <v>19</v>
      </c>
      <c r="E12" s="3">
        <v>783</v>
      </c>
      <c r="F12" s="3">
        <v>7000</v>
      </c>
      <c r="G12" s="3">
        <v>5481000</v>
      </c>
      <c r="H12" s="3">
        <v>600</v>
      </c>
      <c r="I12" s="3">
        <v>30</v>
      </c>
      <c r="J12" s="10">
        <v>5481630</v>
      </c>
    </row>
    <row r="13" spans="1:10" ht="13.5">
      <c r="A13" s="9">
        <v>37725</v>
      </c>
      <c r="B13" s="2" t="s">
        <v>17</v>
      </c>
      <c r="C13" s="2">
        <v>6107</v>
      </c>
      <c r="D13" s="2" t="s">
        <v>18</v>
      </c>
      <c r="E13" s="3">
        <v>1397</v>
      </c>
      <c r="F13" s="3">
        <v>11000</v>
      </c>
      <c r="G13" s="3">
        <v>15367000</v>
      </c>
      <c r="H13" s="3">
        <v>1550</v>
      </c>
      <c r="I13" s="3">
        <v>77</v>
      </c>
      <c r="J13" s="10">
        <v>15368627</v>
      </c>
    </row>
    <row r="14" spans="1:10" ht="13.5">
      <c r="A14" s="9">
        <v>37725</v>
      </c>
      <c r="B14" s="2" t="s">
        <v>14</v>
      </c>
      <c r="C14" s="2">
        <v>4025</v>
      </c>
      <c r="D14" s="2" t="s">
        <v>16</v>
      </c>
      <c r="E14" s="3">
        <v>3280</v>
      </c>
      <c r="F14" s="3">
        <v>7000</v>
      </c>
      <c r="G14" s="3">
        <v>22960000</v>
      </c>
      <c r="H14" s="3">
        <v>600</v>
      </c>
      <c r="I14" s="3">
        <v>30</v>
      </c>
      <c r="J14" s="10">
        <v>22960630</v>
      </c>
    </row>
    <row r="15" spans="1:10" ht="13.5">
      <c r="A15" s="9">
        <v>37725</v>
      </c>
      <c r="B15" s="2" t="s">
        <v>17</v>
      </c>
      <c r="C15" s="2">
        <v>2214</v>
      </c>
      <c r="D15" s="2" t="s">
        <v>15</v>
      </c>
      <c r="E15" s="3">
        <v>376</v>
      </c>
      <c r="F15" s="3">
        <v>6000</v>
      </c>
      <c r="G15" s="3">
        <v>2256000</v>
      </c>
      <c r="H15" s="3">
        <v>650</v>
      </c>
      <c r="I15" s="3">
        <v>32</v>
      </c>
      <c r="J15" s="10">
        <v>2256682</v>
      </c>
    </row>
    <row r="16" spans="1:12" ht="13.5">
      <c r="A16" s="9">
        <v>37725</v>
      </c>
      <c r="B16" s="2" t="s">
        <v>17</v>
      </c>
      <c r="C16" s="2">
        <v>2563</v>
      </c>
      <c r="D16" s="2" t="s">
        <v>19</v>
      </c>
      <c r="E16" s="3">
        <v>790</v>
      </c>
      <c r="F16" s="3">
        <v>6000</v>
      </c>
      <c r="G16" s="3">
        <v>4740000</v>
      </c>
      <c r="H16" s="3">
        <v>650</v>
      </c>
      <c r="I16" s="3">
        <v>32</v>
      </c>
      <c r="J16" s="10">
        <v>4740682</v>
      </c>
      <c r="L16" s="11"/>
    </row>
    <row r="17" spans="1:10" ht="13.5">
      <c r="A17" s="9">
        <v>37725</v>
      </c>
      <c r="B17" s="2" t="s">
        <v>14</v>
      </c>
      <c r="C17" s="2">
        <v>6107</v>
      </c>
      <c r="D17" s="2" t="s">
        <v>18</v>
      </c>
      <c r="E17" s="3">
        <v>1381</v>
      </c>
      <c r="F17" s="3">
        <v>5000</v>
      </c>
      <c r="G17" s="3">
        <v>6905000</v>
      </c>
      <c r="H17" s="3">
        <v>600</v>
      </c>
      <c r="I17" s="3">
        <v>30</v>
      </c>
      <c r="J17" s="10">
        <v>6905630</v>
      </c>
    </row>
    <row r="18" spans="1:10" ht="13.5">
      <c r="A18" s="9">
        <v>37725</v>
      </c>
      <c r="B18" s="2" t="s">
        <v>14</v>
      </c>
      <c r="C18" s="2">
        <v>4025</v>
      </c>
      <c r="D18" s="2" t="s">
        <v>16</v>
      </c>
      <c r="E18" s="3">
        <v>3250</v>
      </c>
      <c r="F18" s="3">
        <v>2000</v>
      </c>
      <c r="G18" s="3">
        <v>6500000</v>
      </c>
      <c r="H18" s="3">
        <v>600</v>
      </c>
      <c r="I18" s="3">
        <v>30</v>
      </c>
      <c r="J18" s="10">
        <v>6500630</v>
      </c>
    </row>
    <row r="19" spans="1:10" ht="13.5">
      <c r="A19" s="12"/>
      <c r="B19" s="2"/>
      <c r="C19" s="2"/>
      <c r="D19" s="2"/>
      <c r="E19" s="2"/>
      <c r="F19" s="2"/>
      <c r="G19" s="2"/>
      <c r="H19" s="2"/>
      <c r="I19" s="2"/>
      <c r="J19" s="13"/>
    </row>
    <row r="20" spans="1:10" ht="14.25" thickBot="1">
      <c r="A20" s="14"/>
      <c r="B20" s="15" t="s">
        <v>10</v>
      </c>
      <c r="C20" s="16"/>
      <c r="D20" s="16"/>
      <c r="E20" s="16"/>
      <c r="F20" s="17">
        <f>SUM(F4:F18)</f>
        <v>90000</v>
      </c>
      <c r="G20" s="17">
        <f>SUM(G4:G18)</f>
        <v>146319000</v>
      </c>
      <c r="H20" s="17">
        <f>SUM(H4:H18)</f>
        <v>11850</v>
      </c>
      <c r="I20" s="17">
        <f>SUM(I4:I18)</f>
        <v>589</v>
      </c>
      <c r="J20" s="17">
        <f>SUM(J4:J18)</f>
        <v>146331439</v>
      </c>
    </row>
    <row r="21" spans="1:10" ht="13.5">
      <c r="A21" s="4"/>
      <c r="B21" s="11"/>
      <c r="C21" s="4"/>
      <c r="D21" s="4"/>
      <c r="E21" s="4"/>
      <c r="F21" s="5"/>
      <c r="G21" s="5"/>
      <c r="H21" s="5"/>
      <c r="I21" s="5"/>
      <c r="J21" s="5"/>
    </row>
    <row r="22" spans="1:10" ht="13.5">
      <c r="A22" s="4"/>
      <c r="B22" s="11"/>
      <c r="C22" s="4"/>
      <c r="D22" s="4"/>
      <c r="E22" s="4"/>
      <c r="F22" s="5"/>
      <c r="G22" s="5"/>
      <c r="H22" s="5"/>
      <c r="I22" s="11" t="s">
        <v>11</v>
      </c>
      <c r="J22" s="11" t="s">
        <v>13</v>
      </c>
    </row>
    <row r="23" spans="9:10" ht="13.5">
      <c r="I23" s="18">
        <v>37721</v>
      </c>
      <c r="J23" s="4" t="s">
        <v>20</v>
      </c>
    </row>
    <row r="24" spans="2:11" ht="18.75">
      <c r="B24" s="34" t="s">
        <v>21</v>
      </c>
      <c r="C24" s="34"/>
      <c r="D24" s="34"/>
      <c r="E24" s="34"/>
      <c r="F24" s="34"/>
      <c r="G24" s="34"/>
      <c r="H24" s="34"/>
      <c r="I24" s="34"/>
      <c r="J24" s="19"/>
      <c r="K24" s="19"/>
    </row>
    <row r="25" ht="14.25" thickBot="1"/>
    <row r="26" spans="1:10" ht="13.5">
      <c r="A26" s="6" t="s">
        <v>11</v>
      </c>
      <c r="B26" s="7" t="s">
        <v>12</v>
      </c>
      <c r="C26" s="7" t="s">
        <v>1</v>
      </c>
      <c r="D26" s="7" t="s">
        <v>2</v>
      </c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8" t="s">
        <v>13</v>
      </c>
    </row>
    <row r="27" spans="1:10" ht="13.5">
      <c r="A27" s="9">
        <v>37721</v>
      </c>
      <c r="B27" s="2" t="s">
        <v>17</v>
      </c>
      <c r="C27" s="2">
        <v>4025</v>
      </c>
      <c r="D27" s="2" t="s">
        <v>16</v>
      </c>
      <c r="E27" s="3">
        <v>3276</v>
      </c>
      <c r="F27" s="3">
        <v>7000</v>
      </c>
      <c r="G27" s="3">
        <v>22932000</v>
      </c>
      <c r="H27" s="3">
        <v>1550</v>
      </c>
      <c r="I27" s="3">
        <v>77</v>
      </c>
      <c r="J27" s="10">
        <v>22933627</v>
      </c>
    </row>
    <row r="28" spans="1:10" ht="13.5">
      <c r="A28" s="9">
        <v>37721</v>
      </c>
      <c r="B28" s="2" t="s">
        <v>14</v>
      </c>
      <c r="C28" s="2">
        <v>4025</v>
      </c>
      <c r="D28" s="2" t="s">
        <v>16</v>
      </c>
      <c r="E28" s="3">
        <v>3260</v>
      </c>
      <c r="F28" s="3">
        <v>7000</v>
      </c>
      <c r="G28" s="3">
        <v>22820000</v>
      </c>
      <c r="H28" s="3">
        <v>600</v>
      </c>
      <c r="I28" s="3">
        <v>30</v>
      </c>
      <c r="J28" s="10">
        <v>22820630</v>
      </c>
    </row>
    <row r="29" spans="1:10" ht="13.5">
      <c r="A29" s="9">
        <v>37721</v>
      </c>
      <c r="B29" s="2" t="s">
        <v>14</v>
      </c>
      <c r="C29" s="2">
        <v>6107</v>
      </c>
      <c r="D29" s="2" t="s">
        <v>18</v>
      </c>
      <c r="E29" s="3">
        <v>1410</v>
      </c>
      <c r="F29" s="3">
        <v>5000</v>
      </c>
      <c r="G29" s="3">
        <v>7050000</v>
      </c>
      <c r="H29" s="3">
        <v>600</v>
      </c>
      <c r="I29" s="3">
        <v>30</v>
      </c>
      <c r="J29" s="10">
        <v>7050630</v>
      </c>
    </row>
    <row r="30" spans="1:10" ht="13.5">
      <c r="A30" s="9">
        <v>37721</v>
      </c>
      <c r="B30" s="2" t="s">
        <v>17</v>
      </c>
      <c r="C30" s="2">
        <v>6107</v>
      </c>
      <c r="D30" s="2" t="s">
        <v>18</v>
      </c>
      <c r="E30" s="3">
        <v>1360</v>
      </c>
      <c r="F30" s="3">
        <v>5000</v>
      </c>
      <c r="G30" s="3">
        <v>6800000</v>
      </c>
      <c r="H30" s="3">
        <v>850</v>
      </c>
      <c r="I30" s="3">
        <v>42</v>
      </c>
      <c r="J30" s="10">
        <v>6800892</v>
      </c>
    </row>
    <row r="31" spans="1:10" ht="13.5">
      <c r="A31" s="9"/>
      <c r="B31" s="2"/>
      <c r="C31" s="2"/>
      <c r="D31" s="2"/>
      <c r="E31" s="3"/>
      <c r="F31" s="3"/>
      <c r="G31" s="3"/>
      <c r="H31" s="3"/>
      <c r="I31" s="3"/>
      <c r="J31" s="10"/>
    </row>
    <row r="32" spans="1:10" ht="14.25" thickBot="1">
      <c r="A32" s="20"/>
      <c r="B32" s="21" t="s">
        <v>10</v>
      </c>
      <c r="C32" s="16"/>
      <c r="D32" s="16"/>
      <c r="E32" s="22"/>
      <c r="F32" s="22">
        <f>SUM(F27:F30)</f>
        <v>24000</v>
      </c>
      <c r="G32" s="22">
        <f>SUM(G27:G30)</f>
        <v>59602000</v>
      </c>
      <c r="H32" s="22">
        <f>SUM(H27:H30)</f>
        <v>3600</v>
      </c>
      <c r="I32" s="22">
        <f>SUM(I27:I30)</f>
        <v>179</v>
      </c>
      <c r="J32" s="23">
        <f>SUM(J27:J30)</f>
        <v>59605779</v>
      </c>
    </row>
    <row r="34" ht="13.5">
      <c r="A34" t="s">
        <v>8</v>
      </c>
    </row>
    <row r="35" spans="6:9" ht="14.25" thickBot="1">
      <c r="F35" s="11" t="s">
        <v>2</v>
      </c>
      <c r="G35" s="11" t="s">
        <v>2</v>
      </c>
      <c r="H35" s="11" t="s">
        <v>2</v>
      </c>
      <c r="I35" s="11" t="s">
        <v>2</v>
      </c>
    </row>
    <row r="36" spans="1:9" ht="13.5">
      <c r="A36" s="6" t="s">
        <v>2</v>
      </c>
      <c r="B36" s="7" t="s">
        <v>6</v>
      </c>
      <c r="C36" s="8" t="s">
        <v>13</v>
      </c>
      <c r="F36" s="4" t="s">
        <v>22</v>
      </c>
      <c r="G36" s="4" t="s">
        <v>23</v>
      </c>
      <c r="H36" s="4" t="s">
        <v>24</v>
      </c>
      <c r="I36" s="4" t="s">
        <v>25</v>
      </c>
    </row>
    <row r="37" spans="1:3" ht="13.5">
      <c r="A37" s="12" t="s">
        <v>22</v>
      </c>
      <c r="B37" s="3">
        <f>DSUM($A$3:$J$18,$H$3,$F$35:$F$36)</f>
        <v>1850</v>
      </c>
      <c r="C37" s="10">
        <f>DSUM($A$3:$J$18,$J$3,$F$35:$F$36)</f>
        <v>7585942</v>
      </c>
    </row>
    <row r="38" spans="1:3" ht="13.5">
      <c r="A38" s="12" t="s">
        <v>23</v>
      </c>
      <c r="B38" s="3">
        <f>DSUM($A$3:$J$18,$H$3,$G$35:$G$36)</f>
        <v>1250</v>
      </c>
      <c r="C38" s="10">
        <f>DSUM($A$3:$J$18,$J$3,$G$35:$G$36)</f>
        <v>10222312</v>
      </c>
    </row>
    <row r="39" spans="1:3" ht="13.5">
      <c r="A39" s="12" t="s">
        <v>24</v>
      </c>
      <c r="B39" s="3">
        <f>DSUM($A$3:$J$18,$H$3,$H$35:$H$36)</f>
        <v>4500</v>
      </c>
      <c r="C39" s="10">
        <f>DSUM($A$3:$J$18,$J$3,$H$35:$H$36)</f>
        <v>88376724</v>
      </c>
    </row>
    <row r="40" spans="1:3" ht="14.25" thickBot="1">
      <c r="A40" s="14" t="s">
        <v>25</v>
      </c>
      <c r="B40" s="22">
        <f>DSUM($A$3:$J$18,$H$3,$I$35:$I$36)</f>
        <v>4250</v>
      </c>
      <c r="C40" s="23">
        <f>DSUM($A$3:$J$18,$J$3,$I$35:$I$36)</f>
        <v>40146461</v>
      </c>
    </row>
    <row r="42" spans="1:9" ht="13.5">
      <c r="A42" t="s">
        <v>9</v>
      </c>
      <c r="I42" s="11" t="s">
        <v>13</v>
      </c>
    </row>
    <row r="43" ht="14.25" thickBot="1">
      <c r="I43" s="4" t="s">
        <v>26</v>
      </c>
    </row>
    <row r="44" spans="1:9" ht="13.5">
      <c r="A44" s="24" t="s">
        <v>27</v>
      </c>
      <c r="B44" s="25"/>
      <c r="C44" s="25"/>
      <c r="D44" s="25"/>
      <c r="E44" s="26"/>
      <c r="F44" s="27">
        <f>DAVERAGE($A$3:$J$18,$H$3,$I$42:$I$43)</f>
        <v>616.6666666666666</v>
      </c>
      <c r="I44" s="11" t="s">
        <v>5</v>
      </c>
    </row>
    <row r="45" spans="1:9" ht="13.5">
      <c r="A45" s="28" t="s">
        <v>28</v>
      </c>
      <c r="B45" s="29"/>
      <c r="C45" s="29"/>
      <c r="D45" s="29"/>
      <c r="E45" s="30"/>
      <c r="F45" s="10">
        <f>DSUM($A$3:$J$18,$J$3,$I$44:$I$45)</f>
        <v>134724815</v>
      </c>
      <c r="I45" s="4" t="s">
        <v>29</v>
      </c>
    </row>
    <row r="46" spans="1:9" ht="14.25" thickBot="1">
      <c r="A46" s="31" t="s">
        <v>30</v>
      </c>
      <c r="B46" s="32"/>
      <c r="C46" s="32"/>
      <c r="D46" s="32"/>
      <c r="E46" s="33"/>
      <c r="F46" s="23">
        <f>DSUM($A$3:$J$18,$G$3,$I$46:$I$47)</f>
        <v>77369000</v>
      </c>
      <c r="I46" s="11" t="s">
        <v>11</v>
      </c>
    </row>
    <row r="47" ht="13.5">
      <c r="I47" s="18">
        <v>37725</v>
      </c>
    </row>
    <row r="48" ht="13.5">
      <c r="I48" s="4"/>
    </row>
  </sheetData>
  <mergeCells count="2">
    <mergeCell ref="A1:J1"/>
    <mergeCell ref="B24:I2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2004-05-03T08:38:51Z</dcterms:modified>
  <cp:category/>
  <cp:version/>
  <cp:contentType/>
  <cp:contentStatus/>
</cp:coreProperties>
</file>